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01.10" sheetId="2" r:id="rId1"/>
  </sheets>
  <definedNames>
    <definedName name="_xlnm.Print_Area" localSheetId="0">'01.10'!$A$1:$W$97</definedName>
  </definedNames>
  <calcPr calcId="152511"/>
</workbook>
</file>

<file path=xl/calcChain.xml><?xml version="1.0" encoding="utf-8"?>
<calcChain xmlns="http://schemas.openxmlformats.org/spreadsheetml/2006/main">
  <c r="W79" i="2" l="1"/>
  <c r="W74" i="2"/>
  <c r="W72" i="2"/>
  <c r="W69" i="2"/>
  <c r="W67" i="2"/>
  <c r="W64" i="2"/>
  <c r="W61" i="2"/>
  <c r="W57" i="2"/>
  <c r="W54" i="2"/>
  <c r="W49" i="2"/>
  <c r="W42" i="2"/>
  <c r="W39" i="2"/>
  <c r="W28" i="2"/>
  <c r="W25" i="2"/>
  <c r="W21" i="2"/>
  <c r="W15" i="2"/>
  <c r="W9" i="2"/>
  <c r="V80" i="2" l="1"/>
  <c r="U80" i="2"/>
  <c r="S80" i="2"/>
  <c r="Q80" i="2"/>
  <c r="P80" i="2"/>
  <c r="N80" i="2"/>
  <c r="M80" i="2"/>
  <c r="L80" i="2"/>
  <c r="K80" i="2"/>
  <c r="I80" i="2"/>
  <c r="G80" i="2"/>
  <c r="F80" i="2"/>
  <c r="W45" i="2"/>
  <c r="W80" i="2" l="1"/>
</calcChain>
</file>

<file path=xl/sharedStrings.xml><?xml version="1.0" encoding="utf-8"?>
<sst xmlns="http://schemas.openxmlformats.org/spreadsheetml/2006/main" count="101" uniqueCount="61">
  <si>
    <t>Іллінівський ОЗЗСО</t>
  </si>
  <si>
    <t>Тарасівський НВК</t>
  </si>
  <si>
    <t>Степанівський НВК</t>
  </si>
  <si>
    <t>Зорянський ЗЗСО</t>
  </si>
  <si>
    <t>Катеринівський ЗОШ</t>
  </si>
  <si>
    <t>Степанівська філія</t>
  </si>
  <si>
    <t>Старомиколаївський НВК</t>
  </si>
  <si>
    <t xml:space="preserve">Ол-Калинівська філія </t>
  </si>
  <si>
    <t>Новополтавський ЗДО</t>
  </si>
  <si>
    <t>Плещіївський ЗДО №8</t>
  </si>
  <si>
    <t>Зорянський ЗДО №15</t>
  </si>
  <si>
    <t>Катеринівський ЗДО №7</t>
  </si>
  <si>
    <t>Іллінівський ЗДО №31Б</t>
  </si>
  <si>
    <t>Яблунівський ЗДО №1</t>
  </si>
  <si>
    <t>ЗДО с.Полтавка</t>
  </si>
  <si>
    <t>ЗДО №5 с.Довга Балка</t>
  </si>
  <si>
    <t>ІРЦ</t>
  </si>
  <si>
    <t>сума</t>
  </si>
  <si>
    <t>придбання обладнання (айменування)</t>
  </si>
  <si>
    <t>холодильник</t>
  </si>
  <si>
    <t>придбання предметів</t>
  </si>
  <si>
    <t>придбання автотранспорту</t>
  </si>
  <si>
    <t>ремонт автобусів</t>
  </si>
  <si>
    <t>всього</t>
  </si>
  <si>
    <t>вогнегасники,протигази</t>
  </si>
  <si>
    <t>спортінвентар</t>
  </si>
  <si>
    <t>шкільні набори для кабінетів</t>
  </si>
  <si>
    <t>меблі</t>
  </si>
  <si>
    <t>шафа жарова</t>
  </si>
  <si>
    <t>плита електрич.</t>
  </si>
  <si>
    <t>Позашкільна освіта</t>
  </si>
  <si>
    <t>придбання на інші потреби(деззасоби) (сума)</t>
  </si>
  <si>
    <t>паливо</t>
  </si>
  <si>
    <t>дрова</t>
  </si>
  <si>
    <t>дизтопливо</t>
  </si>
  <si>
    <t>вугілля</t>
  </si>
  <si>
    <t>інше придбання</t>
  </si>
  <si>
    <t xml:space="preserve"> автобус</t>
  </si>
  <si>
    <t>плита 4-х комфорочна</t>
  </si>
  <si>
    <t>бібліотека</t>
  </si>
  <si>
    <t>ноутбуки</t>
  </si>
  <si>
    <t>білизна</t>
  </si>
  <si>
    <t>придб. будмат. для робіт власн.силами</t>
  </si>
  <si>
    <t>придб. техніки,шкільн.набор.для кабінетів</t>
  </si>
  <si>
    <t>поточні ремонти власними силами</t>
  </si>
  <si>
    <t>придбання канцтоварів,мат.для господ.потреби (сума)</t>
  </si>
  <si>
    <t>відеорегістрат.</t>
  </si>
  <si>
    <t>МФО Cenon</t>
  </si>
  <si>
    <t>візок унів.</t>
  </si>
  <si>
    <t>мобільн куточок</t>
  </si>
  <si>
    <t>набор лабор.</t>
  </si>
  <si>
    <t>мультім.навч.компл.</t>
  </si>
  <si>
    <t>фабрика друку</t>
  </si>
  <si>
    <t>компл.для творчості</t>
  </si>
  <si>
    <t>безконт.інфрач.терм.</t>
  </si>
  <si>
    <t>жалюзі</t>
  </si>
  <si>
    <t>Головний бухгалтер відділу освіти</t>
  </si>
  <si>
    <t>Іллінівської сільської ради                                                                                              Л.М.Печерських</t>
  </si>
  <si>
    <t>Виконавець</t>
  </si>
  <si>
    <t xml:space="preserve">     Кульченко Н.В.</t>
  </si>
  <si>
    <t>Використання бюджетних коштів по закладам освіти Іллінівської сільської ради   на 01.10.2020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</si>
</sst>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4" xfId="0" applyFont="1" applyBorder="1"/>
    <xf numFmtId="0" fontId="2" fillId="0" borderId="15" xfId="0" applyFont="1" applyBorder="1"/>
    <xf numFmtId="0" fontId="2" fillId="0" borderId="14" xfId="0" applyFont="1" applyBorder="1" applyAlignment="1">
      <alignment wrapText="1"/>
    </xf>
    <xf numFmtId="0" fontId="2" fillId="0" borderId="16" xfId="0" applyFont="1" applyBorder="1"/>
    <xf numFmtId="0" fontId="2" fillId="0" borderId="16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7" xfId="0" applyFont="1" applyBorder="1"/>
    <xf numFmtId="0" fontId="2" fillId="0" borderId="17" xfId="0" applyFont="1" applyBorder="1" applyAlignment="1">
      <alignment wrapText="1"/>
    </xf>
    <xf numFmtId="0" fontId="2" fillId="0" borderId="23" xfId="0" applyFont="1" applyBorder="1"/>
    <xf numFmtId="0" fontId="1" fillId="0" borderId="24" xfId="0" applyFont="1" applyBorder="1"/>
    <xf numFmtId="0" fontId="1" fillId="0" borderId="25" xfId="0" applyFont="1" applyBorder="1"/>
    <xf numFmtId="0" fontId="1" fillId="0" borderId="26" xfId="0" applyFont="1" applyBorder="1"/>
    <xf numFmtId="0" fontId="1" fillId="0" borderId="24" xfId="0" applyFont="1" applyBorder="1" applyAlignment="1">
      <alignment wrapText="1"/>
    </xf>
    <xf numFmtId="0" fontId="1" fillId="0" borderId="22" xfId="0" applyFont="1" applyBorder="1"/>
    <xf numFmtId="0" fontId="1" fillId="0" borderId="22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30" xfId="0" applyFont="1" applyBorder="1"/>
    <xf numFmtId="0" fontId="1" fillId="0" borderId="20" xfId="0" applyFont="1" applyBorder="1"/>
    <xf numFmtId="0" fontId="1" fillId="0" borderId="0" xfId="0" applyFont="1" applyBorder="1"/>
    <xf numFmtId="0" fontId="1" fillId="0" borderId="9" xfId="0" applyFont="1" applyBorder="1"/>
    <xf numFmtId="0" fontId="1" fillId="0" borderId="21" xfId="0" applyFont="1" applyBorder="1"/>
    <xf numFmtId="0" fontId="1" fillId="0" borderId="21" xfId="0" applyFont="1" applyBorder="1" applyAlignment="1">
      <alignment wrapText="1"/>
    </xf>
    <xf numFmtId="0" fontId="1" fillId="0" borderId="4" xfId="0" applyFont="1" applyBorder="1"/>
    <xf numFmtId="0" fontId="1" fillId="0" borderId="18" xfId="0" applyFont="1" applyBorder="1"/>
    <xf numFmtId="0" fontId="1" fillId="0" borderId="27" xfId="0" applyFont="1" applyBorder="1"/>
    <xf numFmtId="0" fontId="1" fillId="0" borderId="12" xfId="0" applyFont="1" applyBorder="1"/>
    <xf numFmtId="0" fontId="1" fillId="0" borderId="18" xfId="0" applyFont="1" applyBorder="1" applyAlignment="1">
      <alignment wrapText="1"/>
    </xf>
    <xf numFmtId="0" fontId="1" fillId="0" borderId="28" xfId="0" applyFont="1" applyBorder="1"/>
    <xf numFmtId="0" fontId="1" fillId="0" borderId="11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13" xfId="0" applyFont="1" applyBorder="1"/>
    <xf numFmtId="0" fontId="1" fillId="0" borderId="6" xfId="0" applyFont="1" applyBorder="1" applyAlignment="1">
      <alignment wrapText="1"/>
    </xf>
    <xf numFmtId="0" fontId="1" fillId="0" borderId="32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1" xfId="0" applyFont="1" applyBorder="1"/>
    <xf numFmtId="0" fontId="1" fillId="0" borderId="37" xfId="0" applyFont="1" applyBorder="1"/>
    <xf numFmtId="0" fontId="1" fillId="0" borderId="8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37" xfId="0" applyFont="1" applyBorder="1" applyAlignment="1">
      <alignment wrapText="1"/>
    </xf>
    <xf numFmtId="0" fontId="1" fillId="0" borderId="29" xfId="0" applyFont="1" applyBorder="1"/>
    <xf numFmtId="0" fontId="1" fillId="0" borderId="2" xfId="0" applyFont="1" applyBorder="1"/>
    <xf numFmtId="0" fontId="1" fillId="0" borderId="33" xfId="0" applyFont="1" applyBorder="1"/>
    <xf numFmtId="0" fontId="1" fillId="0" borderId="31" xfId="0" applyFont="1" applyBorder="1"/>
    <xf numFmtId="0" fontId="1" fillId="0" borderId="3" xfId="0" applyFont="1" applyBorder="1"/>
    <xf numFmtId="0" fontId="1" fillId="0" borderId="38" xfId="0" applyFont="1" applyBorder="1"/>
    <xf numFmtId="0" fontId="1" fillId="0" borderId="19" xfId="0" applyFont="1" applyBorder="1"/>
    <xf numFmtId="0" fontId="1" fillId="0" borderId="10" xfId="0" applyFont="1" applyBorder="1"/>
    <xf numFmtId="0" fontId="1" fillId="0" borderId="15" xfId="0" applyFont="1" applyBorder="1"/>
    <xf numFmtId="0" fontId="1" fillId="0" borderId="36" xfId="0" applyFont="1" applyBorder="1"/>
    <xf numFmtId="0" fontId="1" fillId="0" borderId="34" xfId="0" applyFont="1" applyBorder="1"/>
    <xf numFmtId="0" fontId="1" fillId="0" borderId="16" xfId="0" applyFont="1" applyBorder="1"/>
    <xf numFmtId="0" fontId="1" fillId="0" borderId="30" xfId="0" applyFont="1" applyBorder="1" applyAlignment="1">
      <alignment wrapText="1"/>
    </xf>
    <xf numFmtId="0" fontId="1" fillId="0" borderId="31" xfId="0" applyFont="1" applyBorder="1" applyAlignment="1">
      <alignment wrapText="1"/>
    </xf>
    <xf numFmtId="0" fontId="1" fillId="0" borderId="29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0" xfId="0" applyFont="1" applyAlignment="1">
      <alignment wrapText="1"/>
    </xf>
    <xf numFmtId="164" fontId="1" fillId="0" borderId="0" xfId="0" applyNumberFormat="1" applyFont="1" applyBorder="1"/>
    <xf numFmtId="2" fontId="1" fillId="0" borderId="20" xfId="0" applyNumberFormat="1" applyFont="1" applyBorder="1"/>
    <xf numFmtId="2" fontId="1" fillId="0" borderId="30" xfId="0" applyNumberFormat="1" applyFont="1" applyBorder="1"/>
    <xf numFmtId="0" fontId="1" fillId="2" borderId="22" xfId="0" applyFont="1" applyFill="1" applyBorder="1"/>
    <xf numFmtId="0" fontId="1" fillId="2" borderId="34" xfId="0" applyFont="1" applyFill="1" applyBorder="1"/>
    <xf numFmtId="0" fontId="1" fillId="2" borderId="23" xfId="0" applyFont="1" applyFill="1" applyBorder="1"/>
    <xf numFmtId="0" fontId="1" fillId="2" borderId="17" xfId="0" applyFont="1" applyFill="1" applyBorder="1"/>
    <xf numFmtId="0" fontId="1" fillId="0" borderId="39" xfId="0" applyFont="1" applyBorder="1"/>
    <xf numFmtId="0" fontId="1" fillId="0" borderId="40" xfId="0" applyFont="1" applyBorder="1"/>
    <xf numFmtId="0" fontId="1" fillId="0" borderId="26" xfId="0" applyFont="1" applyBorder="1" applyAlignment="1">
      <alignment wrapText="1"/>
    </xf>
    <xf numFmtId="0" fontId="2" fillId="0" borderId="23" xfId="0" applyFont="1" applyBorder="1" applyAlignment="1">
      <alignment wrapText="1"/>
    </xf>
    <xf numFmtId="2" fontId="1" fillId="2" borderId="35" xfId="0" applyNumberFormat="1" applyFont="1" applyFill="1" applyBorder="1"/>
    <xf numFmtId="2" fontId="1" fillId="0" borderId="0" xfId="0" applyNumberFormat="1" applyFont="1"/>
    <xf numFmtId="0" fontId="1" fillId="2" borderId="21" xfId="0" applyFont="1" applyFill="1" applyBorder="1"/>
    <xf numFmtId="0" fontId="3" fillId="0" borderId="0" xfId="0" applyFont="1"/>
    <xf numFmtId="0" fontId="1" fillId="0" borderId="41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W95"/>
  <sheetViews>
    <sheetView tabSelected="1" view="pageBreakPreview" topLeftCell="A73" zoomScale="60" zoomScaleNormal="82" workbookViewId="0">
      <selection activeCell="E6" sqref="E6"/>
    </sheetView>
  </sheetViews>
  <sheetFormatPr defaultRowHeight="16.5" x14ac:dyDescent="0.25"/>
  <cols>
    <col min="1" max="2" width="9.140625" style="1"/>
    <col min="3" max="3" width="10.42578125" style="1" customWidth="1"/>
    <col min="4" max="4" width="9.140625" style="1"/>
    <col min="5" max="5" width="12.7109375" style="1" customWidth="1"/>
    <col min="6" max="6" width="18.28515625" style="1" customWidth="1"/>
    <col min="7" max="7" width="17.28515625" style="1" customWidth="1"/>
    <col min="8" max="8" width="16.7109375" style="1" customWidth="1"/>
    <col min="9" max="9" width="14.42578125" style="1" customWidth="1"/>
    <col min="10" max="10" width="13.5703125" style="1" customWidth="1"/>
    <col min="11" max="11" width="11.42578125" style="1" customWidth="1"/>
    <col min="12" max="12" width="13.7109375" style="1" customWidth="1"/>
    <col min="13" max="13" width="13" style="1" customWidth="1"/>
    <col min="14" max="14" width="13.140625" style="1" customWidth="1"/>
    <col min="15" max="15" width="15.140625" style="1" customWidth="1"/>
    <col min="16" max="16" width="12.7109375" style="1" customWidth="1"/>
    <col min="17" max="17" width="12.42578125" style="1" customWidth="1"/>
    <col min="18" max="18" width="19.7109375" style="1" customWidth="1"/>
    <col min="19" max="19" width="11.7109375" style="1" customWidth="1"/>
    <col min="20" max="20" width="10.85546875" style="1" customWidth="1"/>
    <col min="21" max="21" width="17.42578125" style="1" customWidth="1"/>
    <col min="22" max="22" width="11" style="1" customWidth="1"/>
    <col min="23" max="23" width="16.42578125" style="1" customWidth="1"/>
    <col min="24" max="16384" width="9.140625" style="1"/>
  </cols>
  <sheetData>
    <row r="1" spans="3:23" ht="17.25" thickBot="1" x14ac:dyDescent="0.3">
      <c r="F1" s="2" t="s">
        <v>60</v>
      </c>
    </row>
    <row r="2" spans="3:23" ht="116.25" thickBot="1" x14ac:dyDescent="0.3">
      <c r="C2" s="3"/>
      <c r="D2" s="4"/>
      <c r="E2" s="4"/>
      <c r="F2" s="72" t="s">
        <v>44</v>
      </c>
      <c r="G2" s="5" t="s">
        <v>42</v>
      </c>
      <c r="H2" s="5" t="s">
        <v>43</v>
      </c>
      <c r="I2" s="5" t="s">
        <v>17</v>
      </c>
      <c r="J2" s="5" t="s">
        <v>18</v>
      </c>
      <c r="K2" s="7" t="s">
        <v>17</v>
      </c>
      <c r="L2" s="5" t="s">
        <v>31</v>
      </c>
      <c r="M2" s="5" t="s">
        <v>39</v>
      </c>
      <c r="N2" s="5" t="s">
        <v>45</v>
      </c>
      <c r="O2" s="5" t="s">
        <v>32</v>
      </c>
      <c r="P2" s="5" t="s">
        <v>17</v>
      </c>
      <c r="Q2" s="5" t="s">
        <v>41</v>
      </c>
      <c r="R2" s="5" t="s">
        <v>20</v>
      </c>
      <c r="S2" s="6" t="s">
        <v>17</v>
      </c>
      <c r="T2" s="8" t="s">
        <v>21</v>
      </c>
      <c r="U2" s="9" t="s">
        <v>17</v>
      </c>
      <c r="V2" s="10" t="s">
        <v>22</v>
      </c>
      <c r="W2" s="11" t="s">
        <v>23</v>
      </c>
    </row>
    <row r="3" spans="3:23" ht="33" x14ac:dyDescent="0.25">
      <c r="C3" s="12"/>
      <c r="D3" s="13"/>
      <c r="E3" s="14"/>
      <c r="F3" s="16"/>
      <c r="G3" s="17"/>
      <c r="H3" s="59" t="s">
        <v>51</v>
      </c>
      <c r="I3" s="71">
        <v>142500</v>
      </c>
      <c r="J3" s="18"/>
      <c r="K3" s="17"/>
      <c r="L3" s="19"/>
      <c r="M3" s="59"/>
      <c r="N3" s="18"/>
      <c r="O3" s="18"/>
      <c r="P3" s="18"/>
      <c r="Q3" s="18"/>
      <c r="R3" s="18"/>
      <c r="S3" s="16"/>
      <c r="T3" s="15" t="s">
        <v>37</v>
      </c>
      <c r="U3" s="65">
        <v>1830750</v>
      </c>
      <c r="V3" s="15"/>
      <c r="W3" s="20"/>
    </row>
    <row r="4" spans="3:23" ht="33" x14ac:dyDescent="0.25">
      <c r="C4" s="21"/>
      <c r="D4" s="22"/>
      <c r="E4" s="23"/>
      <c r="F4" s="24"/>
      <c r="G4" s="25">
        <v>19149</v>
      </c>
      <c r="H4" s="57" t="s">
        <v>52</v>
      </c>
      <c r="I4" s="60">
        <v>15840</v>
      </c>
      <c r="J4" s="18" t="s">
        <v>54</v>
      </c>
      <c r="K4" s="25">
        <v>1350</v>
      </c>
      <c r="L4" s="19"/>
      <c r="M4" s="57"/>
      <c r="N4" s="18"/>
      <c r="O4" s="18"/>
      <c r="P4" s="18"/>
      <c r="Q4" s="18"/>
      <c r="R4" s="18"/>
      <c r="S4" s="24"/>
      <c r="T4" s="18"/>
      <c r="U4" s="75"/>
      <c r="V4" s="18"/>
      <c r="W4" s="20"/>
    </row>
    <row r="5" spans="3:23" ht="33" x14ac:dyDescent="0.25">
      <c r="C5" s="21"/>
      <c r="D5" s="22"/>
      <c r="E5" s="23"/>
      <c r="F5" s="24"/>
      <c r="G5" s="25"/>
      <c r="H5" s="57" t="s">
        <v>53</v>
      </c>
      <c r="I5" s="60">
        <v>33520</v>
      </c>
      <c r="J5" s="18"/>
      <c r="K5" s="25"/>
      <c r="L5" s="19"/>
      <c r="M5" s="57"/>
      <c r="N5" s="18"/>
      <c r="O5" s="18"/>
      <c r="P5" s="18"/>
      <c r="Q5" s="18"/>
      <c r="R5" s="18"/>
      <c r="S5" s="24"/>
      <c r="T5" s="18"/>
      <c r="U5" s="75"/>
      <c r="V5" s="18"/>
      <c r="W5" s="20"/>
    </row>
    <row r="6" spans="3:23" x14ac:dyDescent="0.25">
      <c r="C6" s="21"/>
      <c r="D6" s="22"/>
      <c r="E6" s="23"/>
      <c r="F6" s="24"/>
      <c r="G6" s="25"/>
      <c r="H6" s="57" t="s">
        <v>50</v>
      </c>
      <c r="I6" s="60">
        <v>46308</v>
      </c>
      <c r="J6" s="18" t="s">
        <v>48</v>
      </c>
      <c r="K6" s="25">
        <v>11880</v>
      </c>
      <c r="L6" s="19">
        <v>1368.15</v>
      </c>
      <c r="M6" s="57"/>
      <c r="N6" s="18"/>
      <c r="O6" s="18"/>
      <c r="P6" s="18"/>
      <c r="Q6" s="18"/>
      <c r="R6" s="18"/>
      <c r="S6" s="24"/>
      <c r="T6" s="18"/>
      <c r="U6" s="24"/>
      <c r="V6" s="18"/>
      <c r="W6" s="20"/>
    </row>
    <row r="7" spans="3:23" ht="47.25" customHeight="1" x14ac:dyDescent="0.25">
      <c r="C7" s="21"/>
      <c r="D7" s="22"/>
      <c r="E7" s="23"/>
      <c r="F7" s="24"/>
      <c r="G7" s="25">
        <v>62352.6</v>
      </c>
      <c r="H7" s="57" t="s">
        <v>24</v>
      </c>
      <c r="I7" s="60">
        <v>20880</v>
      </c>
      <c r="J7" s="18" t="s">
        <v>49</v>
      </c>
      <c r="K7" s="25">
        <v>23760</v>
      </c>
      <c r="L7" s="19"/>
      <c r="M7" s="57">
        <v>36098.94</v>
      </c>
      <c r="N7" s="18">
        <v>8645.6</v>
      </c>
      <c r="O7" s="18"/>
      <c r="P7" s="18"/>
      <c r="Q7" s="18"/>
      <c r="R7" s="18"/>
      <c r="S7" s="24"/>
      <c r="T7" s="18"/>
      <c r="U7" s="24"/>
      <c r="V7" s="18">
        <v>51079.5</v>
      </c>
      <c r="W7" s="20"/>
    </row>
    <row r="8" spans="3:23" x14ac:dyDescent="0.25">
      <c r="C8" s="21"/>
      <c r="D8" s="22"/>
      <c r="E8" s="23"/>
      <c r="F8" s="24"/>
      <c r="G8" s="25"/>
      <c r="H8" s="57" t="s">
        <v>25</v>
      </c>
      <c r="I8" s="60"/>
      <c r="J8" s="18"/>
      <c r="K8" s="25"/>
      <c r="L8" s="19">
        <v>11981.53</v>
      </c>
      <c r="M8" s="57">
        <v>11340</v>
      </c>
      <c r="N8" s="18"/>
      <c r="O8" s="18" t="s">
        <v>34</v>
      </c>
      <c r="P8" s="18">
        <v>1865</v>
      </c>
      <c r="Q8" s="18"/>
      <c r="R8" s="18"/>
      <c r="S8" s="24"/>
      <c r="T8" s="21"/>
      <c r="U8" s="24"/>
      <c r="V8" s="21"/>
      <c r="W8" s="20"/>
    </row>
    <row r="9" spans="3:23" ht="50.25" thickBot="1" x14ac:dyDescent="0.3">
      <c r="C9" s="27" t="s">
        <v>0</v>
      </c>
      <c r="D9" s="28"/>
      <c r="E9" s="29"/>
      <c r="F9" s="31"/>
      <c r="G9" s="31"/>
      <c r="H9" s="58" t="s">
        <v>26</v>
      </c>
      <c r="I9" s="29">
        <v>524427.21</v>
      </c>
      <c r="J9" s="33"/>
      <c r="K9" s="34"/>
      <c r="L9" s="49"/>
      <c r="M9" s="37"/>
      <c r="N9" s="35"/>
      <c r="O9" s="35"/>
      <c r="P9" s="35"/>
      <c r="Q9" s="35"/>
      <c r="R9" s="36"/>
      <c r="S9" s="34"/>
      <c r="T9" s="32"/>
      <c r="U9" s="29"/>
      <c r="V9" s="27"/>
      <c r="W9" s="37">
        <f>G7+I9+L8+M7+N7+P8+U3+V7+I7+G4+I3+I4+I5+I6+K6+K7+M8+K4+L6</f>
        <v>2855095.53</v>
      </c>
    </row>
    <row r="10" spans="3:23" x14ac:dyDescent="0.25">
      <c r="C10" s="12"/>
      <c r="D10" s="13"/>
      <c r="E10" s="14"/>
      <c r="F10" s="16"/>
      <c r="G10" s="16"/>
      <c r="H10" s="45"/>
      <c r="I10" s="23"/>
      <c r="J10" s="39"/>
      <c r="K10" s="23"/>
      <c r="L10" s="22"/>
      <c r="M10" s="20"/>
      <c r="N10" s="21"/>
      <c r="O10" s="21"/>
      <c r="P10" s="21"/>
      <c r="Q10" s="21"/>
      <c r="R10" s="18"/>
      <c r="S10" s="40"/>
      <c r="T10" s="41"/>
      <c r="U10" s="14"/>
      <c r="V10" s="22"/>
      <c r="W10" s="20"/>
    </row>
    <row r="11" spans="3:23" ht="33" x14ac:dyDescent="0.25">
      <c r="C11" s="21"/>
      <c r="D11" s="22"/>
      <c r="E11" s="23"/>
      <c r="F11" s="24"/>
      <c r="G11" s="24"/>
      <c r="H11" s="20"/>
      <c r="I11" s="23"/>
      <c r="J11" s="18" t="s">
        <v>54</v>
      </c>
      <c r="K11" s="25">
        <v>1350</v>
      </c>
      <c r="L11" s="22"/>
      <c r="M11" s="20"/>
      <c r="N11" s="21"/>
      <c r="O11" s="21"/>
      <c r="P11" s="21"/>
      <c r="Q11" s="21"/>
      <c r="R11" s="18" t="s">
        <v>36</v>
      </c>
      <c r="S11" s="26">
        <v>357</v>
      </c>
      <c r="T11" s="39"/>
      <c r="U11" s="23"/>
      <c r="V11" s="22"/>
      <c r="W11" s="20"/>
    </row>
    <row r="12" spans="3:23" x14ac:dyDescent="0.25">
      <c r="C12" s="21"/>
      <c r="D12" s="22"/>
      <c r="E12" s="23"/>
      <c r="F12" s="24"/>
      <c r="G12" s="24">
        <v>4235.76</v>
      </c>
      <c r="H12" s="20"/>
      <c r="I12" s="23"/>
      <c r="J12" s="39"/>
      <c r="K12" s="23"/>
      <c r="L12" s="22"/>
      <c r="M12" s="20"/>
      <c r="N12" s="21"/>
      <c r="O12" s="21"/>
      <c r="P12" s="21"/>
      <c r="Q12" s="21"/>
      <c r="R12" s="18"/>
      <c r="S12" s="26"/>
      <c r="T12" s="39"/>
      <c r="U12" s="23"/>
      <c r="V12" s="22"/>
      <c r="W12" s="20"/>
    </row>
    <row r="13" spans="3:23" ht="33" x14ac:dyDescent="0.25">
      <c r="C13" s="21"/>
      <c r="D13" s="22"/>
      <c r="E13" s="23"/>
      <c r="F13" s="24"/>
      <c r="G13" s="24">
        <v>11331</v>
      </c>
      <c r="H13" s="57" t="s">
        <v>24</v>
      </c>
      <c r="I13" s="23">
        <v>3075</v>
      </c>
      <c r="J13" s="39"/>
      <c r="K13" s="23"/>
      <c r="L13" s="22"/>
      <c r="M13" s="20"/>
      <c r="N13" s="63">
        <v>4099.8</v>
      </c>
      <c r="O13" s="21"/>
      <c r="P13" s="21"/>
      <c r="Q13" s="21"/>
      <c r="R13" s="42"/>
      <c r="S13" s="22"/>
      <c r="T13" s="39"/>
      <c r="U13" s="23"/>
      <c r="V13" s="22"/>
      <c r="W13" s="20"/>
    </row>
    <row r="14" spans="3:23" ht="49.5" x14ac:dyDescent="0.25">
      <c r="C14" s="21"/>
      <c r="D14" s="22"/>
      <c r="E14" s="23"/>
      <c r="F14" s="24"/>
      <c r="G14" s="24"/>
      <c r="H14" s="57" t="s">
        <v>26</v>
      </c>
      <c r="I14" s="23">
        <v>26240</v>
      </c>
      <c r="J14" s="39"/>
      <c r="K14" s="23"/>
      <c r="L14" s="22"/>
      <c r="M14" s="20">
        <v>4970.55</v>
      </c>
      <c r="N14" s="21"/>
      <c r="O14" s="21" t="s">
        <v>33</v>
      </c>
      <c r="P14" s="21">
        <v>203100</v>
      </c>
      <c r="Q14" s="21"/>
      <c r="R14" s="42"/>
      <c r="S14" s="22"/>
      <c r="T14" s="39"/>
      <c r="U14" s="23"/>
      <c r="V14" s="22"/>
      <c r="W14" s="20"/>
    </row>
    <row r="15" spans="3:23" ht="17.25" thickBot="1" x14ac:dyDescent="0.3">
      <c r="C15" s="27" t="s">
        <v>3</v>
      </c>
      <c r="D15" s="28"/>
      <c r="E15" s="29"/>
      <c r="F15" s="31"/>
      <c r="G15" s="29">
        <v>18232.439999999999</v>
      </c>
      <c r="H15" s="58"/>
      <c r="I15" s="23"/>
      <c r="J15" s="42"/>
      <c r="K15" s="23"/>
      <c r="L15" s="22">
        <v>1379.22</v>
      </c>
      <c r="M15" s="48"/>
      <c r="N15" s="21"/>
      <c r="O15" s="21"/>
      <c r="P15" s="21"/>
      <c r="Q15" s="21"/>
      <c r="R15" s="39"/>
      <c r="S15" s="22"/>
      <c r="T15" s="32"/>
      <c r="U15" s="29"/>
      <c r="V15" s="62">
        <v>20002.5</v>
      </c>
      <c r="W15" s="64">
        <f>G15+I14+L15+M14+N13+P14+S11+V15+I13+G12+G13+K11</f>
        <v>298373.27</v>
      </c>
    </row>
    <row r="16" spans="3:23" x14ac:dyDescent="0.25">
      <c r="C16" s="12"/>
      <c r="D16" s="13"/>
      <c r="E16" s="14"/>
      <c r="F16" s="14"/>
      <c r="G16" s="23"/>
      <c r="H16" s="45"/>
      <c r="I16" s="14"/>
      <c r="J16" s="41"/>
      <c r="K16" s="14"/>
      <c r="L16" s="14"/>
      <c r="M16" s="14"/>
      <c r="N16" s="45"/>
      <c r="O16" s="12"/>
      <c r="P16" s="12"/>
      <c r="Q16" s="12"/>
      <c r="R16" s="15"/>
      <c r="S16" s="16"/>
      <c r="T16" s="41"/>
      <c r="U16" s="14"/>
      <c r="V16" s="46"/>
      <c r="W16" s="47"/>
    </row>
    <row r="17" spans="3:23" ht="33" x14ac:dyDescent="0.25">
      <c r="C17" s="21"/>
      <c r="D17" s="22"/>
      <c r="E17" s="23"/>
      <c r="F17" s="23"/>
      <c r="G17" s="23"/>
      <c r="H17" s="20"/>
      <c r="I17" s="23"/>
      <c r="J17" s="18" t="s">
        <v>54</v>
      </c>
      <c r="K17" s="25">
        <v>1350</v>
      </c>
      <c r="L17" s="23"/>
      <c r="M17" s="23"/>
      <c r="N17" s="20"/>
      <c r="O17" s="21"/>
      <c r="P17" s="21"/>
      <c r="Q17" s="21"/>
      <c r="R17" s="18" t="s">
        <v>36</v>
      </c>
      <c r="S17" s="24">
        <v>364</v>
      </c>
      <c r="T17" s="39"/>
      <c r="U17" s="23"/>
      <c r="V17" s="22"/>
      <c r="W17" s="20"/>
    </row>
    <row r="18" spans="3:23" ht="33" x14ac:dyDescent="0.25">
      <c r="C18" s="21"/>
      <c r="D18" s="22"/>
      <c r="E18" s="23"/>
      <c r="F18" s="23"/>
      <c r="G18" s="23"/>
      <c r="H18" s="57" t="s">
        <v>24</v>
      </c>
      <c r="I18" s="23">
        <v>10800</v>
      </c>
      <c r="J18" s="39"/>
      <c r="K18" s="23"/>
      <c r="L18" s="23"/>
      <c r="M18" s="23"/>
      <c r="N18" s="20"/>
      <c r="O18" s="21"/>
      <c r="P18" s="21"/>
      <c r="Q18" s="21"/>
      <c r="R18" s="18"/>
      <c r="S18" s="24"/>
      <c r="T18" s="39"/>
      <c r="U18" s="23"/>
      <c r="V18" s="22"/>
      <c r="W18" s="20"/>
    </row>
    <row r="19" spans="3:23" ht="49.5" x14ac:dyDescent="0.25">
      <c r="C19" s="21"/>
      <c r="D19" s="22"/>
      <c r="E19" s="23"/>
      <c r="F19" s="23"/>
      <c r="G19" s="23"/>
      <c r="H19" s="57" t="s">
        <v>26</v>
      </c>
      <c r="I19" s="23">
        <v>156250.9</v>
      </c>
      <c r="J19" s="39"/>
      <c r="K19" s="23"/>
      <c r="L19" s="23"/>
      <c r="M19" s="23">
        <v>3367.58</v>
      </c>
      <c r="N19" s="20">
        <v>11955.5</v>
      </c>
      <c r="O19" s="21"/>
      <c r="P19" s="21"/>
      <c r="Q19" s="21"/>
      <c r="R19" s="42"/>
      <c r="S19" s="23"/>
      <c r="T19" s="39"/>
      <c r="U19" s="23"/>
      <c r="V19" s="22"/>
      <c r="W19" s="20"/>
    </row>
    <row r="20" spans="3:23" x14ac:dyDescent="0.25">
      <c r="C20" s="21"/>
      <c r="D20" s="22"/>
      <c r="E20" s="23"/>
      <c r="F20" s="23"/>
      <c r="G20" s="23">
        <v>32298.2</v>
      </c>
      <c r="H20" s="20"/>
      <c r="I20" s="23"/>
      <c r="J20" s="39"/>
      <c r="K20" s="23"/>
      <c r="L20" s="23">
        <v>6001.88</v>
      </c>
      <c r="M20" s="23"/>
      <c r="N20" s="20"/>
      <c r="O20" s="21"/>
      <c r="P20" s="21"/>
      <c r="Q20" s="21">
        <v>5760</v>
      </c>
      <c r="R20" s="39"/>
      <c r="S20" s="23"/>
      <c r="T20" s="39"/>
      <c r="U20" s="23"/>
      <c r="V20" s="22"/>
      <c r="W20" s="20"/>
    </row>
    <row r="21" spans="3:23" ht="17.25" thickBot="1" x14ac:dyDescent="0.3">
      <c r="C21" s="27" t="s">
        <v>7</v>
      </c>
      <c r="D21" s="28"/>
      <c r="E21" s="29"/>
      <c r="F21" s="29"/>
      <c r="G21" s="23"/>
      <c r="H21" s="48"/>
      <c r="I21" s="29"/>
      <c r="J21" s="32"/>
      <c r="K21" s="29"/>
      <c r="L21" s="29"/>
      <c r="M21" s="29"/>
      <c r="N21" s="48"/>
      <c r="O21" s="27"/>
      <c r="P21" s="27"/>
      <c r="Q21" s="27"/>
      <c r="R21" s="32"/>
      <c r="S21" s="29"/>
      <c r="T21" s="32"/>
      <c r="U21" s="29"/>
      <c r="V21" s="49"/>
      <c r="W21" s="37">
        <f>G20+I19+L20+M19+N19+Q20+S17+I18+K17</f>
        <v>228148.06</v>
      </c>
    </row>
    <row r="22" spans="3:23" x14ac:dyDescent="0.25">
      <c r="C22" s="12"/>
      <c r="D22" s="13"/>
      <c r="E22" s="14"/>
      <c r="F22" s="14"/>
      <c r="G22" s="16"/>
      <c r="H22" s="45"/>
      <c r="I22" s="23"/>
      <c r="J22" s="39"/>
      <c r="K22" s="23"/>
      <c r="L22" s="22"/>
      <c r="M22" s="45"/>
      <c r="N22" s="22"/>
      <c r="O22" s="21"/>
      <c r="P22" s="21"/>
      <c r="Q22" s="21"/>
      <c r="R22" s="18"/>
      <c r="S22" s="16"/>
      <c r="T22" s="41"/>
      <c r="U22" s="14"/>
      <c r="V22" s="46"/>
      <c r="W22" s="47"/>
    </row>
    <row r="23" spans="3:23" ht="33" x14ac:dyDescent="0.25">
      <c r="C23" s="21"/>
      <c r="D23" s="22"/>
      <c r="E23" s="23"/>
      <c r="F23" s="23"/>
      <c r="G23" s="23">
        <v>99879.31</v>
      </c>
      <c r="H23" s="57" t="s">
        <v>24</v>
      </c>
      <c r="I23" s="23">
        <v>11412.36</v>
      </c>
      <c r="J23" s="39"/>
      <c r="K23" s="23"/>
      <c r="L23" s="22"/>
      <c r="M23" s="20"/>
      <c r="N23" s="22"/>
      <c r="O23" s="21"/>
      <c r="P23" s="21"/>
      <c r="Q23" s="21"/>
      <c r="R23" s="42"/>
      <c r="S23" s="23"/>
      <c r="T23" s="39"/>
      <c r="U23" s="23"/>
      <c r="V23" s="22"/>
      <c r="W23" s="20"/>
    </row>
    <row r="24" spans="3:23" ht="33" x14ac:dyDescent="0.25">
      <c r="C24" s="21"/>
      <c r="D24" s="22"/>
      <c r="E24" s="23"/>
      <c r="F24" s="23"/>
      <c r="G24" s="23"/>
      <c r="H24" s="57" t="s">
        <v>25</v>
      </c>
      <c r="I24" s="23"/>
      <c r="J24" s="18" t="s">
        <v>54</v>
      </c>
      <c r="K24" s="25">
        <v>1350</v>
      </c>
      <c r="L24" s="22"/>
      <c r="M24" s="20">
        <v>1890.74</v>
      </c>
      <c r="N24" s="22">
        <v>3605.4</v>
      </c>
      <c r="O24" s="21"/>
      <c r="P24" s="21"/>
      <c r="Q24" s="21"/>
      <c r="R24" s="39"/>
      <c r="S24" s="23"/>
      <c r="T24" s="39"/>
      <c r="U24" s="23"/>
      <c r="V24" s="22"/>
      <c r="W24" s="20"/>
    </row>
    <row r="25" spans="3:23" ht="50.25" thickBot="1" x14ac:dyDescent="0.3">
      <c r="C25" s="27" t="s">
        <v>4</v>
      </c>
      <c r="D25" s="28"/>
      <c r="E25" s="29"/>
      <c r="F25" s="29"/>
      <c r="G25" s="29"/>
      <c r="H25" s="58" t="s">
        <v>26</v>
      </c>
      <c r="I25" s="23">
        <v>4412.3500000000004</v>
      </c>
      <c r="J25" s="39"/>
      <c r="K25" s="23"/>
      <c r="L25" s="22">
        <v>4375.0200000000004</v>
      </c>
      <c r="M25" s="20"/>
      <c r="N25" s="22"/>
      <c r="O25" s="21"/>
      <c r="P25" s="21"/>
      <c r="Q25" s="21"/>
      <c r="R25" s="42"/>
      <c r="S25" s="23"/>
      <c r="T25" s="32"/>
      <c r="U25" s="29"/>
      <c r="V25" s="22"/>
      <c r="W25" s="20">
        <f>G23+I23+L25+M24+N24+I25+K24</f>
        <v>126925.18000000001</v>
      </c>
    </row>
    <row r="26" spans="3:23" ht="40.5" customHeight="1" x14ac:dyDescent="0.25">
      <c r="C26" s="12"/>
      <c r="D26" s="13"/>
      <c r="E26" s="14"/>
      <c r="F26" s="14"/>
      <c r="G26" s="14"/>
      <c r="H26" s="50"/>
      <c r="I26" s="14"/>
      <c r="J26" s="41"/>
      <c r="K26" s="14"/>
      <c r="L26" s="13"/>
      <c r="M26" s="45"/>
      <c r="N26" s="14"/>
      <c r="O26" s="12"/>
      <c r="P26" s="12"/>
      <c r="Q26" s="12"/>
      <c r="R26" s="44"/>
      <c r="S26" s="14"/>
      <c r="T26" s="38"/>
      <c r="U26" s="22"/>
      <c r="V26" s="12"/>
      <c r="W26" s="45"/>
    </row>
    <row r="27" spans="3:23" ht="27.75" customHeight="1" x14ac:dyDescent="0.25">
      <c r="C27" s="21"/>
      <c r="D27" s="22"/>
      <c r="E27" s="23"/>
      <c r="F27" s="24"/>
      <c r="G27" s="24"/>
      <c r="H27" s="57" t="s">
        <v>24</v>
      </c>
      <c r="I27" s="23">
        <v>6670</v>
      </c>
      <c r="J27" s="39"/>
      <c r="K27" s="23"/>
      <c r="L27" s="22"/>
      <c r="M27" s="20"/>
      <c r="N27" s="23">
        <v>4059.7</v>
      </c>
      <c r="O27" s="21"/>
      <c r="P27" s="21"/>
      <c r="Q27" s="21"/>
      <c r="R27" s="39"/>
      <c r="S27" s="23"/>
      <c r="T27" s="38"/>
      <c r="U27" s="22"/>
      <c r="V27" s="21"/>
      <c r="W27" s="20"/>
    </row>
    <row r="28" spans="3:23" ht="17.25" thickBot="1" x14ac:dyDescent="0.3">
      <c r="C28" s="21" t="s">
        <v>2</v>
      </c>
      <c r="D28" s="22"/>
      <c r="E28" s="23"/>
      <c r="F28" s="23"/>
      <c r="G28" s="23">
        <v>6282</v>
      </c>
      <c r="H28" s="51"/>
      <c r="I28" s="29"/>
      <c r="J28" s="32"/>
      <c r="K28" s="29"/>
      <c r="L28" s="28">
        <v>1975.21</v>
      </c>
      <c r="M28" s="48"/>
      <c r="N28" s="29"/>
      <c r="O28" s="27"/>
      <c r="P28" s="27"/>
      <c r="Q28" s="27"/>
      <c r="R28" s="30"/>
      <c r="S28" s="31"/>
      <c r="T28" s="38"/>
      <c r="U28" s="22"/>
      <c r="V28" s="21"/>
      <c r="W28" s="48">
        <f>G28+I27+L28+N27</f>
        <v>18986.91</v>
      </c>
    </row>
    <row r="29" spans="3:23" x14ac:dyDescent="0.25">
      <c r="C29" s="12"/>
      <c r="D29" s="13"/>
      <c r="E29" s="14"/>
      <c r="F29" s="45">
        <v>53179.92</v>
      </c>
      <c r="G29" s="45">
        <v>7463</v>
      </c>
      <c r="H29" s="45"/>
      <c r="I29" s="23"/>
      <c r="J29" s="39"/>
      <c r="K29" s="23"/>
      <c r="L29" s="22"/>
      <c r="M29" s="20"/>
      <c r="N29" s="22"/>
      <c r="O29" s="21"/>
      <c r="P29" s="21"/>
      <c r="Q29" s="21"/>
      <c r="R29" s="59"/>
      <c r="S29" s="22"/>
      <c r="T29" s="45"/>
      <c r="U29" s="45"/>
      <c r="V29" s="45"/>
      <c r="W29" s="23"/>
    </row>
    <row r="30" spans="3:23" ht="33" x14ac:dyDescent="0.25">
      <c r="C30" s="21"/>
      <c r="D30" s="22"/>
      <c r="E30" s="23"/>
      <c r="F30" s="20">
        <v>9882</v>
      </c>
      <c r="G30" s="20">
        <v>940.8</v>
      </c>
      <c r="H30" s="20"/>
      <c r="I30" s="23"/>
      <c r="J30" s="18" t="s">
        <v>54</v>
      </c>
      <c r="K30" s="25">
        <v>1350</v>
      </c>
      <c r="L30" s="22"/>
      <c r="M30" s="20"/>
      <c r="N30" s="22"/>
      <c r="O30" s="21"/>
      <c r="P30" s="21"/>
      <c r="Q30" s="21"/>
      <c r="R30" s="57"/>
      <c r="S30" s="22"/>
      <c r="T30" s="20"/>
      <c r="U30" s="20"/>
      <c r="V30" s="20"/>
      <c r="W30" s="23"/>
    </row>
    <row r="31" spans="3:23" x14ac:dyDescent="0.25">
      <c r="C31" s="21"/>
      <c r="D31" s="22"/>
      <c r="E31" s="23"/>
      <c r="F31" s="20">
        <v>12224.4</v>
      </c>
      <c r="G31" s="20">
        <v>1518.74</v>
      </c>
      <c r="H31" s="20"/>
      <c r="I31" s="23"/>
      <c r="J31" s="39"/>
      <c r="K31" s="23"/>
      <c r="L31" s="22"/>
      <c r="M31" s="20"/>
      <c r="N31" s="22"/>
      <c r="O31" s="21"/>
      <c r="P31" s="21"/>
      <c r="Q31" s="21"/>
      <c r="R31" s="57"/>
      <c r="S31" s="22"/>
      <c r="T31" s="20"/>
      <c r="U31" s="20"/>
      <c r="V31" s="20"/>
      <c r="W31" s="23"/>
    </row>
    <row r="32" spans="3:23" x14ac:dyDescent="0.25">
      <c r="C32" s="21"/>
      <c r="D32" s="22"/>
      <c r="E32" s="23"/>
      <c r="F32" s="20">
        <v>33805.800000000003</v>
      </c>
      <c r="G32" s="20"/>
      <c r="H32" s="20"/>
      <c r="I32" s="23"/>
      <c r="J32" s="39"/>
      <c r="K32" s="23"/>
      <c r="L32" s="22"/>
      <c r="M32" s="20"/>
      <c r="N32" s="22"/>
      <c r="O32" s="21"/>
      <c r="P32" s="21"/>
      <c r="Q32" s="21"/>
      <c r="R32" s="57"/>
      <c r="S32" s="22"/>
      <c r="T32" s="20"/>
      <c r="U32" s="20"/>
      <c r="V32" s="20"/>
      <c r="W32" s="23"/>
    </row>
    <row r="33" spans="3:23" x14ac:dyDescent="0.25">
      <c r="C33" s="21"/>
      <c r="D33" s="22"/>
      <c r="E33" s="23"/>
      <c r="F33" s="20">
        <v>20576.72</v>
      </c>
      <c r="G33" s="20">
        <v>26270.799999999999</v>
      </c>
      <c r="H33" s="20"/>
      <c r="I33" s="23"/>
      <c r="J33" s="39"/>
      <c r="K33" s="23"/>
      <c r="L33" s="22"/>
      <c r="M33" s="20"/>
      <c r="N33" s="22"/>
      <c r="O33" s="21"/>
      <c r="P33" s="21"/>
      <c r="Q33" s="21"/>
      <c r="R33" s="57"/>
      <c r="S33" s="22"/>
      <c r="T33" s="20"/>
      <c r="U33" s="20"/>
      <c r="V33" s="20"/>
      <c r="W33" s="23"/>
    </row>
    <row r="34" spans="3:23" x14ac:dyDescent="0.25">
      <c r="C34" s="21"/>
      <c r="D34" s="22"/>
      <c r="E34" s="23"/>
      <c r="F34" s="20">
        <v>17568</v>
      </c>
      <c r="G34" s="20">
        <v>1427.4</v>
      </c>
      <c r="H34" s="20" t="s">
        <v>47</v>
      </c>
      <c r="I34" s="23">
        <v>5705</v>
      </c>
      <c r="J34" s="39"/>
      <c r="K34" s="23"/>
      <c r="L34" s="22"/>
      <c r="M34" s="20"/>
      <c r="N34" s="22"/>
      <c r="O34" s="21"/>
      <c r="P34" s="21"/>
      <c r="Q34" s="21"/>
      <c r="R34" s="57" t="s">
        <v>36</v>
      </c>
      <c r="S34" s="22">
        <v>4264.25</v>
      </c>
      <c r="T34" s="20"/>
      <c r="U34" s="20"/>
      <c r="V34" s="20"/>
      <c r="W34" s="23"/>
    </row>
    <row r="35" spans="3:23" ht="33" x14ac:dyDescent="0.25">
      <c r="C35" s="21"/>
      <c r="D35" s="22"/>
      <c r="E35" s="23"/>
      <c r="F35" s="20">
        <v>48294.29</v>
      </c>
      <c r="G35" s="57">
        <v>10088</v>
      </c>
      <c r="H35" s="57" t="s">
        <v>46</v>
      </c>
      <c r="I35" s="23">
        <v>5180</v>
      </c>
      <c r="J35" s="42" t="s">
        <v>28</v>
      </c>
      <c r="K35" s="23">
        <v>12799</v>
      </c>
      <c r="L35" s="22"/>
      <c r="M35" s="20">
        <v>4482.41</v>
      </c>
      <c r="N35" s="22">
        <v>20593.84</v>
      </c>
      <c r="O35" s="21"/>
      <c r="P35" s="21"/>
      <c r="Q35" s="21"/>
      <c r="R35" s="57"/>
      <c r="S35" s="22"/>
      <c r="T35" s="20"/>
      <c r="U35" s="20"/>
      <c r="V35" s="20"/>
      <c r="W35" s="23"/>
    </row>
    <row r="36" spans="3:23" x14ac:dyDescent="0.25">
      <c r="C36" s="21"/>
      <c r="D36" s="22"/>
      <c r="E36" s="23"/>
      <c r="F36" s="20">
        <v>24439</v>
      </c>
      <c r="G36" s="20">
        <v>72350.55</v>
      </c>
      <c r="H36" s="20" t="s">
        <v>55</v>
      </c>
      <c r="I36" s="23">
        <v>16557</v>
      </c>
      <c r="J36" s="39"/>
      <c r="K36" s="23"/>
      <c r="L36" s="22"/>
      <c r="M36" s="20"/>
      <c r="N36" s="22"/>
      <c r="O36" s="21"/>
      <c r="P36" s="21"/>
      <c r="Q36" s="21"/>
      <c r="R36" s="57"/>
      <c r="S36" s="22"/>
      <c r="T36" s="20"/>
      <c r="U36" s="20"/>
      <c r="V36" s="20"/>
      <c r="W36" s="23"/>
    </row>
    <row r="37" spans="3:23" ht="33" x14ac:dyDescent="0.25">
      <c r="C37" s="21"/>
      <c r="D37" s="22"/>
      <c r="E37" s="23"/>
      <c r="F37" s="20">
        <v>26121</v>
      </c>
      <c r="G37" s="20">
        <v>38639.300000000003</v>
      </c>
      <c r="H37" s="57" t="s">
        <v>24</v>
      </c>
      <c r="I37" s="23">
        <v>11530</v>
      </c>
      <c r="J37" s="39"/>
      <c r="K37" s="23"/>
      <c r="L37" s="22"/>
      <c r="M37" s="20"/>
      <c r="N37" s="22">
        <v>1350</v>
      </c>
      <c r="O37" s="21"/>
      <c r="P37" s="21"/>
      <c r="Q37" s="21"/>
      <c r="R37" s="20"/>
      <c r="S37" s="22"/>
      <c r="T37" s="20"/>
      <c r="U37" s="20"/>
      <c r="V37" s="20"/>
      <c r="W37" s="23"/>
    </row>
    <row r="38" spans="3:23" s="61" customFormat="1" ht="49.5" x14ac:dyDescent="0.25">
      <c r="C38" s="18"/>
      <c r="D38" s="19"/>
      <c r="E38" s="60"/>
      <c r="F38" s="57">
        <v>99312</v>
      </c>
      <c r="G38" s="57">
        <v>94045.39</v>
      </c>
      <c r="H38" s="57" t="s">
        <v>26</v>
      </c>
      <c r="I38" s="60">
        <v>39881.660000000003</v>
      </c>
      <c r="J38" s="42"/>
      <c r="K38" s="60"/>
      <c r="L38" s="19">
        <v>5880.73</v>
      </c>
      <c r="M38" s="57"/>
      <c r="N38" s="19"/>
      <c r="O38" s="18" t="s">
        <v>35</v>
      </c>
      <c r="P38" s="18">
        <v>234702</v>
      </c>
      <c r="Q38" s="18"/>
      <c r="R38" s="57"/>
      <c r="S38" s="19"/>
      <c r="T38" s="57"/>
      <c r="U38" s="57"/>
      <c r="V38" s="57"/>
      <c r="W38" s="60"/>
    </row>
    <row r="39" spans="3:23" ht="50.25" thickBot="1" x14ac:dyDescent="0.3">
      <c r="C39" s="27" t="s">
        <v>5</v>
      </c>
      <c r="D39" s="28"/>
      <c r="E39" s="29"/>
      <c r="F39" s="48">
        <v>37518.47</v>
      </c>
      <c r="G39" s="48">
        <v>2526.9499999999998</v>
      </c>
      <c r="H39" s="48"/>
      <c r="I39" s="23"/>
      <c r="J39" s="42" t="s">
        <v>38</v>
      </c>
      <c r="K39" s="23">
        <v>14920</v>
      </c>
      <c r="L39" s="22"/>
      <c r="M39" s="20"/>
      <c r="N39" s="22"/>
      <c r="O39" s="21"/>
      <c r="P39" s="21"/>
      <c r="Q39" s="21"/>
      <c r="R39" s="58"/>
      <c r="S39" s="22"/>
      <c r="T39" s="48"/>
      <c r="U39" s="48"/>
      <c r="V39" s="48"/>
      <c r="W39" s="34">
        <f>F29+F30+F31+F32+F33+F34+F35+F36+F37+F38+F39+G29+G30+G31+G33+G34+G35+G36+G37+G38+G39+I34+I35+I36+I37+I38+K30+K35+K39+L38+M35+N35+N37+P38+S34</f>
        <v>1017388.4199999999</v>
      </c>
    </row>
    <row r="40" spans="3:23" x14ac:dyDescent="0.25">
      <c r="C40" s="12"/>
      <c r="D40" s="13"/>
      <c r="E40" s="14"/>
      <c r="F40" s="14"/>
      <c r="G40" s="14"/>
      <c r="H40" s="45"/>
      <c r="I40" s="14"/>
      <c r="J40" s="41"/>
      <c r="K40" s="14"/>
      <c r="L40" s="13"/>
      <c r="M40" s="45"/>
      <c r="N40" s="14"/>
      <c r="O40" s="12"/>
      <c r="P40" s="12"/>
      <c r="Q40" s="12"/>
      <c r="R40" s="41"/>
      <c r="S40" s="14"/>
      <c r="T40" s="41"/>
      <c r="U40" s="14"/>
      <c r="V40" s="22"/>
      <c r="W40" s="20"/>
    </row>
    <row r="41" spans="3:23" ht="49.5" x14ac:dyDescent="0.25">
      <c r="C41" s="21"/>
      <c r="D41" s="22"/>
      <c r="E41" s="23"/>
      <c r="F41" s="23"/>
      <c r="G41" s="23"/>
      <c r="H41" s="20"/>
      <c r="I41" s="23"/>
      <c r="J41" s="42" t="s">
        <v>38</v>
      </c>
      <c r="K41" s="23">
        <v>14920</v>
      </c>
      <c r="L41" s="22"/>
      <c r="M41" s="20"/>
      <c r="N41" s="23">
        <v>2657.2</v>
      </c>
      <c r="O41" s="21"/>
      <c r="P41" s="21"/>
      <c r="Q41" s="21">
        <v>32461.599999999999</v>
      </c>
      <c r="R41" s="42"/>
      <c r="S41" s="23"/>
      <c r="T41" s="39"/>
      <c r="U41" s="23"/>
      <c r="V41" s="22"/>
      <c r="W41" s="20"/>
    </row>
    <row r="42" spans="3:23" ht="33.75" thickBot="1" x14ac:dyDescent="0.3">
      <c r="C42" s="27" t="s">
        <v>6</v>
      </c>
      <c r="D42" s="28"/>
      <c r="E42" s="29"/>
      <c r="F42" s="29"/>
      <c r="G42" s="31">
        <v>6867.32</v>
      </c>
      <c r="H42" s="58" t="s">
        <v>24</v>
      </c>
      <c r="I42" s="29">
        <v>11900</v>
      </c>
      <c r="J42" s="32"/>
      <c r="K42" s="29"/>
      <c r="L42" s="28">
        <v>2545.9</v>
      </c>
      <c r="M42" s="48">
        <v>2316.38</v>
      </c>
      <c r="N42" s="29"/>
      <c r="O42" s="27"/>
      <c r="P42" s="27"/>
      <c r="Q42" s="27"/>
      <c r="R42" s="30"/>
      <c r="S42" s="31"/>
      <c r="T42" s="32"/>
      <c r="U42" s="29"/>
      <c r="V42" s="22"/>
      <c r="W42" s="20">
        <f>G42+K41+L42+M42+N41+Q41+I42</f>
        <v>73668.399999999994</v>
      </c>
    </row>
    <row r="43" spans="3:23" ht="33" x14ac:dyDescent="0.25">
      <c r="C43" s="12"/>
      <c r="D43" s="13"/>
      <c r="E43" s="14"/>
      <c r="F43" s="14"/>
      <c r="G43" s="23"/>
      <c r="H43" s="57" t="s">
        <v>24</v>
      </c>
      <c r="I43" s="23">
        <v>3830</v>
      </c>
      <c r="J43" s="39"/>
      <c r="K43" s="23"/>
      <c r="L43" s="22"/>
      <c r="M43" s="20"/>
      <c r="N43" s="22"/>
      <c r="O43" s="21"/>
      <c r="P43" s="21"/>
      <c r="Q43" s="21"/>
      <c r="R43" s="39"/>
      <c r="S43" s="23"/>
      <c r="T43" s="41"/>
      <c r="U43" s="14"/>
      <c r="V43" s="45"/>
      <c r="W43" s="45"/>
    </row>
    <row r="44" spans="3:23" x14ac:dyDescent="0.25">
      <c r="C44" s="21"/>
      <c r="D44" s="22"/>
      <c r="E44" s="23"/>
      <c r="F44" s="23"/>
      <c r="G44" s="23"/>
      <c r="H44" s="39"/>
      <c r="I44" s="23"/>
      <c r="J44" s="39"/>
      <c r="K44" s="23"/>
      <c r="L44" s="22"/>
      <c r="M44" s="20"/>
      <c r="N44" s="22"/>
      <c r="O44" s="21"/>
      <c r="P44" s="21"/>
      <c r="Q44" s="21"/>
      <c r="R44" s="42"/>
      <c r="S44" s="23"/>
      <c r="T44" s="39"/>
      <c r="U44" s="23"/>
      <c r="V44" s="20"/>
      <c r="W44" s="20"/>
    </row>
    <row r="45" spans="3:23" ht="17.25" thickBot="1" x14ac:dyDescent="0.3">
      <c r="C45" s="27" t="s">
        <v>9</v>
      </c>
      <c r="D45" s="28"/>
      <c r="E45" s="29"/>
      <c r="F45" s="29"/>
      <c r="G45" s="23">
        <v>1032.4000000000001</v>
      </c>
      <c r="H45" s="39" t="s">
        <v>27</v>
      </c>
      <c r="I45" s="23">
        <v>25086</v>
      </c>
      <c r="J45" s="42"/>
      <c r="K45" s="23"/>
      <c r="L45" s="22">
        <v>1175.3</v>
      </c>
      <c r="M45" s="20"/>
      <c r="N45" s="22">
        <v>4729</v>
      </c>
      <c r="O45" s="21" t="s">
        <v>35</v>
      </c>
      <c r="P45" s="21">
        <v>61838.400000000001</v>
      </c>
      <c r="Q45" s="21"/>
      <c r="R45" s="18"/>
      <c r="S45" s="31"/>
      <c r="T45" s="32"/>
      <c r="U45" s="29"/>
      <c r="V45" s="48"/>
      <c r="W45" s="48">
        <f>G45+L45+N45+P45+I43+I45</f>
        <v>97691.1</v>
      </c>
    </row>
    <row r="46" spans="3:23" x14ac:dyDescent="0.25">
      <c r="C46" s="12"/>
      <c r="D46" s="13"/>
      <c r="E46" s="14"/>
      <c r="F46" s="14"/>
      <c r="G46" s="13"/>
      <c r="H46" s="45"/>
      <c r="I46" s="14"/>
      <c r="J46" s="15"/>
      <c r="K46" s="16"/>
      <c r="L46" s="13"/>
      <c r="M46" s="45"/>
      <c r="N46" s="14"/>
      <c r="O46" s="12"/>
      <c r="P46" s="12"/>
      <c r="Q46" s="12"/>
      <c r="R46" s="44"/>
      <c r="S46" s="14"/>
      <c r="T46" s="41"/>
      <c r="U46" s="14"/>
      <c r="V46" s="22"/>
      <c r="W46" s="20"/>
    </row>
    <row r="47" spans="3:23" x14ac:dyDescent="0.25">
      <c r="C47" s="21"/>
      <c r="D47" s="22"/>
      <c r="E47" s="23"/>
      <c r="F47" s="23"/>
      <c r="G47" s="22"/>
      <c r="H47" s="20"/>
      <c r="I47" s="23"/>
      <c r="J47" s="39"/>
      <c r="K47" s="23"/>
      <c r="L47" s="22">
        <v>1497.3</v>
      </c>
      <c r="M47" s="20"/>
      <c r="N47" s="23"/>
      <c r="O47" s="21"/>
      <c r="P47" s="21"/>
      <c r="Q47" s="21"/>
      <c r="R47" s="42"/>
      <c r="S47" s="23"/>
      <c r="T47" s="39"/>
      <c r="U47" s="23"/>
      <c r="V47" s="22"/>
      <c r="W47" s="20"/>
    </row>
    <row r="48" spans="3:23" ht="33" x14ac:dyDescent="0.25">
      <c r="C48" s="21"/>
      <c r="D48" s="22"/>
      <c r="E48" s="23"/>
      <c r="F48" s="23"/>
      <c r="G48" s="22"/>
      <c r="H48" s="57" t="s">
        <v>24</v>
      </c>
      <c r="I48" s="23">
        <v>24560</v>
      </c>
      <c r="J48" s="39"/>
      <c r="K48" s="23"/>
      <c r="L48" s="22"/>
      <c r="M48" s="20"/>
      <c r="N48" s="23"/>
      <c r="O48" s="21"/>
      <c r="P48" s="21"/>
      <c r="Q48" s="21"/>
      <c r="R48" s="57" t="s">
        <v>36</v>
      </c>
      <c r="S48" s="24">
        <v>3073.5</v>
      </c>
      <c r="T48" s="39"/>
      <c r="U48" s="23"/>
      <c r="V48" s="22"/>
      <c r="W48" s="20"/>
    </row>
    <row r="49" spans="3:23" ht="17.25" thickBot="1" x14ac:dyDescent="0.3">
      <c r="C49" s="27" t="s">
        <v>10</v>
      </c>
      <c r="D49" s="28"/>
      <c r="E49" s="29"/>
      <c r="F49" s="29"/>
      <c r="G49" s="77">
        <v>773.2</v>
      </c>
      <c r="H49" s="48"/>
      <c r="I49" s="29"/>
      <c r="J49" s="32"/>
      <c r="K49" s="29"/>
      <c r="L49" s="28"/>
      <c r="M49" s="48"/>
      <c r="N49" s="29">
        <v>966</v>
      </c>
      <c r="O49" s="27"/>
      <c r="P49" s="27"/>
      <c r="Q49" s="27"/>
      <c r="R49" s="30"/>
      <c r="S49" s="31"/>
      <c r="T49" s="32"/>
      <c r="U49" s="29"/>
      <c r="V49" s="22"/>
      <c r="W49" s="20">
        <f>G49+I48+L47+N49+S48</f>
        <v>30870</v>
      </c>
    </row>
    <row r="50" spans="3:23" x14ac:dyDescent="0.25">
      <c r="C50" s="12"/>
      <c r="D50" s="13"/>
      <c r="E50" s="14"/>
      <c r="F50" s="14"/>
      <c r="G50" s="13"/>
      <c r="H50" s="20"/>
      <c r="I50" s="22"/>
      <c r="J50" s="41"/>
      <c r="K50" s="14"/>
      <c r="L50" s="22">
        <v>1236.4000000000001</v>
      </c>
      <c r="M50" s="20"/>
      <c r="N50" s="14"/>
      <c r="O50" s="12"/>
      <c r="P50" s="12"/>
      <c r="Q50" s="12"/>
      <c r="R50" s="41"/>
      <c r="S50" s="14"/>
      <c r="T50" s="41"/>
      <c r="U50" s="14"/>
      <c r="V50" s="12"/>
      <c r="W50" s="45"/>
    </row>
    <row r="51" spans="3:23" x14ac:dyDescent="0.25">
      <c r="C51" s="21"/>
      <c r="D51" s="22"/>
      <c r="E51" s="23"/>
      <c r="F51" s="23"/>
      <c r="G51" s="22"/>
      <c r="H51" s="20"/>
      <c r="I51" s="22"/>
      <c r="J51" s="18"/>
      <c r="K51" s="24"/>
      <c r="L51" s="22"/>
      <c r="M51" s="20"/>
      <c r="N51" s="23"/>
      <c r="O51" s="21"/>
      <c r="P51" s="21"/>
      <c r="Q51" s="21"/>
      <c r="R51" s="39"/>
      <c r="S51" s="23"/>
      <c r="T51" s="39"/>
      <c r="U51" s="23"/>
      <c r="V51" s="21"/>
      <c r="W51" s="20"/>
    </row>
    <row r="52" spans="3:23" x14ac:dyDescent="0.25">
      <c r="C52" s="21"/>
      <c r="D52" s="22"/>
      <c r="E52" s="23"/>
      <c r="F52" s="23"/>
      <c r="G52" s="22"/>
      <c r="H52" s="20" t="s">
        <v>27</v>
      </c>
      <c r="I52" s="22">
        <v>55671</v>
      </c>
      <c r="J52" s="42"/>
      <c r="K52" s="23"/>
      <c r="L52" s="22"/>
      <c r="M52" s="20"/>
      <c r="N52" s="23">
        <v>4729</v>
      </c>
      <c r="O52" s="21"/>
      <c r="P52" s="21"/>
      <c r="Q52" s="21"/>
      <c r="R52" s="39"/>
      <c r="S52" s="23"/>
      <c r="T52" s="39"/>
      <c r="U52" s="23"/>
      <c r="V52" s="21"/>
      <c r="W52" s="20"/>
    </row>
    <row r="53" spans="3:23" ht="33" x14ac:dyDescent="0.25">
      <c r="C53" s="21"/>
      <c r="D53" s="22"/>
      <c r="E53" s="23"/>
      <c r="F53" s="23"/>
      <c r="G53" s="26"/>
      <c r="H53" s="57" t="s">
        <v>24</v>
      </c>
      <c r="I53" s="22">
        <v>6220</v>
      </c>
      <c r="J53" s="39"/>
      <c r="K53" s="23"/>
      <c r="L53" s="22"/>
      <c r="M53" s="20"/>
      <c r="N53" s="23"/>
      <c r="O53" s="21"/>
      <c r="P53" s="21"/>
      <c r="Q53" s="21"/>
      <c r="R53" s="39"/>
      <c r="S53" s="23"/>
      <c r="T53" s="39"/>
      <c r="U53" s="23"/>
      <c r="V53" s="21"/>
      <c r="W53" s="20"/>
    </row>
    <row r="54" spans="3:23" ht="17.25" thickBot="1" x14ac:dyDescent="0.3">
      <c r="C54" s="27" t="s">
        <v>11</v>
      </c>
      <c r="D54" s="28"/>
      <c r="E54" s="29"/>
      <c r="F54" s="23"/>
      <c r="G54" s="77">
        <v>4148.6000000000004</v>
      </c>
      <c r="H54" s="48"/>
      <c r="I54" s="22"/>
      <c r="J54" s="32"/>
      <c r="K54" s="29"/>
      <c r="L54" s="22"/>
      <c r="M54" s="20"/>
      <c r="N54" s="29"/>
      <c r="O54" s="27"/>
      <c r="P54" s="27"/>
      <c r="Q54" s="27">
        <v>29692.2</v>
      </c>
      <c r="R54" s="18"/>
      <c r="S54" s="31"/>
      <c r="T54" s="32"/>
      <c r="U54" s="29"/>
      <c r="V54" s="27"/>
      <c r="W54" s="48">
        <f>G54+L50+N52+Q54+I52+I53</f>
        <v>101697.2</v>
      </c>
    </row>
    <row r="55" spans="3:23" x14ac:dyDescent="0.25">
      <c r="C55" s="12"/>
      <c r="D55" s="13"/>
      <c r="E55" s="13"/>
      <c r="F55" s="16"/>
      <c r="G55" s="14"/>
      <c r="H55" s="20"/>
      <c r="I55" s="14"/>
      <c r="J55" s="45"/>
      <c r="K55" s="14"/>
      <c r="L55" s="13">
        <v>5313.35</v>
      </c>
      <c r="M55" s="45"/>
      <c r="N55" s="14"/>
      <c r="O55" s="12"/>
      <c r="P55" s="12"/>
      <c r="Q55" s="12"/>
      <c r="R55" s="45"/>
      <c r="S55" s="14"/>
      <c r="T55" s="41"/>
      <c r="U55" s="14"/>
      <c r="V55" s="20"/>
      <c r="W55" s="20"/>
    </row>
    <row r="56" spans="3:23" ht="33" x14ac:dyDescent="0.25">
      <c r="C56" s="21"/>
      <c r="D56" s="22"/>
      <c r="E56" s="22"/>
      <c r="F56" s="24"/>
      <c r="G56" s="23"/>
      <c r="H56" s="57" t="s">
        <v>24</v>
      </c>
      <c r="I56" s="23">
        <v>5130</v>
      </c>
      <c r="J56" s="20"/>
      <c r="K56" s="23"/>
      <c r="L56" s="22"/>
      <c r="M56" s="20"/>
      <c r="N56" s="23"/>
      <c r="O56" s="21"/>
      <c r="P56" s="21"/>
      <c r="Q56" s="18"/>
      <c r="R56" s="20"/>
      <c r="S56" s="23"/>
      <c r="T56" s="39"/>
      <c r="U56" s="23"/>
      <c r="V56" s="20"/>
      <c r="W56" s="20"/>
    </row>
    <row r="57" spans="3:23" ht="33.75" thickBot="1" x14ac:dyDescent="0.3">
      <c r="C57" s="27" t="s">
        <v>12</v>
      </c>
      <c r="D57" s="28"/>
      <c r="E57" s="28"/>
      <c r="F57" s="31"/>
      <c r="G57" s="23">
        <v>3179.4</v>
      </c>
      <c r="H57" s="58"/>
      <c r="I57" s="29"/>
      <c r="J57" s="58" t="s">
        <v>19</v>
      </c>
      <c r="K57" s="29">
        <v>11649</v>
      </c>
      <c r="L57" s="28">
        <v>3266.4</v>
      </c>
      <c r="M57" s="48"/>
      <c r="N57" s="29">
        <v>2495.3000000000002</v>
      </c>
      <c r="O57" s="27"/>
      <c r="P57" s="27"/>
      <c r="Q57" s="27"/>
      <c r="R57" s="58" t="s">
        <v>36</v>
      </c>
      <c r="S57" s="29">
        <v>3957</v>
      </c>
      <c r="T57" s="32"/>
      <c r="U57" s="29"/>
      <c r="V57" s="48"/>
      <c r="W57" s="20">
        <f>G57+I56+K57+L57+N57+S57+L55</f>
        <v>34990.450000000004</v>
      </c>
    </row>
    <row r="58" spans="3:23" ht="33" x14ac:dyDescent="0.25">
      <c r="C58" s="12"/>
      <c r="D58" s="13"/>
      <c r="E58" s="14"/>
      <c r="F58" s="14"/>
      <c r="G58" s="69"/>
      <c r="H58" s="57" t="s">
        <v>24</v>
      </c>
      <c r="I58" s="14">
        <v>6080</v>
      </c>
      <c r="J58" s="42" t="s">
        <v>29</v>
      </c>
      <c r="K58" s="23">
        <v>10500</v>
      </c>
      <c r="L58" s="22"/>
      <c r="M58" s="20"/>
      <c r="N58" s="22"/>
      <c r="O58" s="21"/>
      <c r="P58" s="21"/>
      <c r="Q58" s="21"/>
      <c r="R58" s="18"/>
      <c r="S58" s="24"/>
      <c r="T58" s="41"/>
      <c r="U58" s="14"/>
      <c r="V58" s="22"/>
      <c r="W58" s="45"/>
    </row>
    <row r="59" spans="3:23" x14ac:dyDescent="0.25">
      <c r="C59" s="21"/>
      <c r="D59" s="22"/>
      <c r="E59" s="23"/>
      <c r="F59" s="23"/>
      <c r="G59" s="26"/>
      <c r="H59" s="20"/>
      <c r="I59" s="23"/>
      <c r="J59" s="42"/>
      <c r="K59" s="23"/>
      <c r="L59" s="22">
        <v>1347.5</v>
      </c>
      <c r="M59" s="20"/>
      <c r="N59" s="22"/>
      <c r="O59" s="21"/>
      <c r="P59" s="21"/>
      <c r="Q59" s="21"/>
      <c r="R59" s="18"/>
      <c r="S59" s="24"/>
      <c r="T59" s="39"/>
      <c r="U59" s="23"/>
      <c r="V59" s="22"/>
      <c r="W59" s="20"/>
    </row>
    <row r="60" spans="3:23" x14ac:dyDescent="0.25">
      <c r="C60" s="21"/>
      <c r="D60" s="22"/>
      <c r="E60" s="23"/>
      <c r="F60" s="23"/>
      <c r="G60" s="26"/>
      <c r="H60" s="70"/>
      <c r="I60" s="23"/>
      <c r="J60" s="42"/>
      <c r="K60" s="23"/>
      <c r="L60" s="22"/>
      <c r="M60" s="20"/>
      <c r="N60" s="22"/>
      <c r="O60" s="21"/>
      <c r="P60" s="21"/>
      <c r="Q60" s="21">
        <v>9360</v>
      </c>
      <c r="R60" s="21"/>
      <c r="S60" s="24"/>
      <c r="T60" s="39"/>
      <c r="U60" s="23"/>
      <c r="V60" s="22"/>
      <c r="W60" s="20"/>
    </row>
    <row r="61" spans="3:23" ht="17.25" thickBot="1" x14ac:dyDescent="0.3">
      <c r="C61" s="27" t="s">
        <v>13</v>
      </c>
      <c r="D61" s="28"/>
      <c r="E61" s="29"/>
      <c r="F61" s="29"/>
      <c r="G61" s="31">
        <v>2472</v>
      </c>
      <c r="H61" s="32" t="s">
        <v>27</v>
      </c>
      <c r="I61" s="29">
        <v>6676</v>
      </c>
      <c r="J61" s="42"/>
      <c r="K61" s="23"/>
      <c r="L61" s="22"/>
      <c r="M61" s="20"/>
      <c r="N61" s="22">
        <v>5879</v>
      </c>
      <c r="O61" s="21"/>
      <c r="P61" s="21"/>
      <c r="Q61" s="21"/>
      <c r="R61" s="18"/>
      <c r="S61" s="24"/>
      <c r="T61" s="32"/>
      <c r="U61" s="29"/>
      <c r="V61" s="22"/>
      <c r="W61" s="48">
        <f>G61+K58+L59+N61+Q60+I58+I61</f>
        <v>42314.5</v>
      </c>
    </row>
    <row r="62" spans="3:23" ht="28.5" customHeight="1" x14ac:dyDescent="0.25">
      <c r="C62" s="12"/>
      <c r="D62" s="13"/>
      <c r="E62" s="14"/>
      <c r="F62" s="14"/>
      <c r="G62" s="16"/>
      <c r="H62" s="41"/>
      <c r="I62" s="14"/>
      <c r="J62" s="41"/>
      <c r="K62" s="14"/>
      <c r="L62" s="13"/>
      <c r="M62" s="45"/>
      <c r="N62" s="14"/>
      <c r="O62" s="12"/>
      <c r="P62" s="12"/>
      <c r="Q62" s="12"/>
      <c r="R62" s="12"/>
      <c r="S62" s="16"/>
      <c r="T62" s="41"/>
      <c r="U62" s="14"/>
      <c r="V62" s="45"/>
      <c r="W62" s="20"/>
    </row>
    <row r="63" spans="3:23" ht="33" x14ac:dyDescent="0.25">
      <c r="C63" s="21"/>
      <c r="D63" s="22"/>
      <c r="E63" s="23"/>
      <c r="F63" s="23"/>
      <c r="G63" s="24"/>
      <c r="H63" s="57" t="s">
        <v>24</v>
      </c>
      <c r="I63" s="23">
        <v>2790</v>
      </c>
      <c r="J63" s="39"/>
      <c r="K63" s="23"/>
      <c r="L63" s="22"/>
      <c r="M63" s="20"/>
      <c r="N63" s="23"/>
      <c r="O63" s="21"/>
      <c r="P63" s="21"/>
      <c r="Q63" s="21"/>
      <c r="R63" s="21"/>
      <c r="S63" s="24"/>
      <c r="T63" s="39"/>
      <c r="U63" s="23"/>
      <c r="V63" s="20"/>
      <c r="W63" s="20"/>
    </row>
    <row r="64" spans="3:23" ht="17.25" thickBot="1" x14ac:dyDescent="0.3">
      <c r="C64" s="27" t="s">
        <v>14</v>
      </c>
      <c r="D64" s="28"/>
      <c r="E64" s="29"/>
      <c r="F64" s="29"/>
      <c r="G64" s="31">
        <v>1135</v>
      </c>
      <c r="H64" s="32"/>
      <c r="I64" s="29"/>
      <c r="J64" s="43"/>
      <c r="K64" s="29"/>
      <c r="L64" s="28">
        <v>1150.8</v>
      </c>
      <c r="M64" s="48"/>
      <c r="N64" s="29">
        <v>519</v>
      </c>
      <c r="O64" s="27"/>
      <c r="P64" s="27"/>
      <c r="Q64" s="27"/>
      <c r="R64" s="30"/>
      <c r="S64" s="31"/>
      <c r="T64" s="32"/>
      <c r="U64" s="29"/>
      <c r="V64" s="48"/>
      <c r="W64" s="20">
        <f>G64+L64+N64+I63</f>
        <v>5594.8</v>
      </c>
    </row>
    <row r="65" spans="3:23" ht="33" x14ac:dyDescent="0.25">
      <c r="C65" s="12"/>
      <c r="D65" s="13"/>
      <c r="E65" s="14"/>
      <c r="F65" s="14"/>
      <c r="G65" s="14"/>
      <c r="H65" s="57" t="s">
        <v>24</v>
      </c>
      <c r="I65" s="14">
        <v>1890</v>
      </c>
      <c r="J65" s="41"/>
      <c r="K65" s="14"/>
      <c r="L65" s="22"/>
      <c r="M65" s="45"/>
      <c r="N65" s="22"/>
      <c r="O65" s="45"/>
      <c r="P65" s="45"/>
      <c r="Q65" s="12"/>
      <c r="R65" s="41"/>
      <c r="S65" s="14"/>
      <c r="T65" s="41"/>
      <c r="U65" s="14"/>
      <c r="V65" s="22"/>
      <c r="W65" s="45"/>
    </row>
    <row r="66" spans="3:23" x14ac:dyDescent="0.25">
      <c r="C66" s="21"/>
      <c r="D66" s="22"/>
      <c r="E66" s="23"/>
      <c r="F66" s="23"/>
      <c r="G66" s="24"/>
      <c r="H66" s="39"/>
      <c r="I66" s="23"/>
      <c r="J66" s="39"/>
      <c r="K66" s="23"/>
      <c r="L66" s="22"/>
      <c r="M66" s="20"/>
      <c r="N66" s="22">
        <v>670</v>
      </c>
      <c r="O66" s="20"/>
      <c r="P66" s="20"/>
      <c r="Q66" s="21"/>
      <c r="R66" s="18"/>
      <c r="S66" s="24"/>
      <c r="T66" s="39"/>
      <c r="U66" s="23"/>
      <c r="V66" s="22"/>
      <c r="W66" s="20"/>
    </row>
    <row r="67" spans="3:23" ht="17.25" thickBot="1" x14ac:dyDescent="0.3">
      <c r="C67" s="27" t="s">
        <v>8</v>
      </c>
      <c r="D67" s="28"/>
      <c r="E67" s="29"/>
      <c r="F67" s="29"/>
      <c r="G67" s="31">
        <v>8237.5499999999993</v>
      </c>
      <c r="H67" s="32"/>
      <c r="I67" s="29"/>
      <c r="J67" s="43"/>
      <c r="K67" s="29"/>
      <c r="L67" s="22">
        <v>1347.5</v>
      </c>
      <c r="M67" s="48"/>
      <c r="N67" s="49"/>
      <c r="O67" s="48"/>
      <c r="P67" s="48"/>
      <c r="Q67" s="27">
        <v>7860</v>
      </c>
      <c r="R67" s="30"/>
      <c r="S67" s="31"/>
      <c r="T67" s="32"/>
      <c r="U67" s="29"/>
      <c r="V67" s="22"/>
      <c r="W67" s="48">
        <f>G67+L67+N66+Q67+I65</f>
        <v>20005.05</v>
      </c>
    </row>
    <row r="68" spans="3:23" x14ac:dyDescent="0.25">
      <c r="C68" s="12"/>
      <c r="D68" s="13"/>
      <c r="E68" s="14"/>
      <c r="F68" s="14"/>
      <c r="G68" s="16"/>
      <c r="H68" s="41"/>
      <c r="I68" s="14"/>
      <c r="J68" s="41"/>
      <c r="K68" s="14"/>
      <c r="L68" s="12"/>
      <c r="M68" s="20"/>
      <c r="N68" s="22"/>
      <c r="O68" s="21"/>
      <c r="P68" s="21"/>
      <c r="Q68" s="21"/>
      <c r="R68" s="21"/>
      <c r="S68" s="24"/>
      <c r="T68" s="41"/>
      <c r="U68" s="14"/>
      <c r="V68" s="12"/>
      <c r="W68" s="45"/>
    </row>
    <row r="69" spans="3:23" ht="17.25" thickBot="1" x14ac:dyDescent="0.3">
      <c r="C69" s="27" t="s">
        <v>15</v>
      </c>
      <c r="D69" s="28"/>
      <c r="E69" s="29"/>
      <c r="F69" s="29"/>
      <c r="G69" s="31">
        <v>5241</v>
      </c>
      <c r="H69" s="32"/>
      <c r="I69" s="29"/>
      <c r="J69" s="43"/>
      <c r="K69" s="29"/>
      <c r="L69" s="27">
        <v>482.3</v>
      </c>
      <c r="M69" s="20"/>
      <c r="N69" s="22">
        <v>404</v>
      </c>
      <c r="O69" s="21"/>
      <c r="P69" s="21"/>
      <c r="Q69" s="21"/>
      <c r="R69" s="57" t="s">
        <v>36</v>
      </c>
      <c r="S69" s="31">
        <v>10983</v>
      </c>
      <c r="T69" s="32"/>
      <c r="U69" s="29"/>
      <c r="V69" s="27"/>
      <c r="W69" s="48">
        <f>G69+L69+N69+S69</f>
        <v>17110.3</v>
      </c>
    </row>
    <row r="70" spans="3:23" x14ac:dyDescent="0.25">
      <c r="C70" s="12"/>
      <c r="D70" s="13"/>
      <c r="E70" s="14"/>
      <c r="F70" s="14"/>
      <c r="G70" s="16">
        <v>5655</v>
      </c>
      <c r="H70" s="44" t="s">
        <v>40</v>
      </c>
      <c r="I70" s="14">
        <v>16800</v>
      </c>
      <c r="J70" s="42"/>
      <c r="K70" s="23"/>
      <c r="L70" s="12"/>
      <c r="M70" s="45"/>
      <c r="N70" s="14">
        <v>12455.25</v>
      </c>
      <c r="O70" s="12"/>
      <c r="P70" s="12"/>
      <c r="Q70" s="45"/>
      <c r="R70" s="44"/>
      <c r="S70" s="14"/>
      <c r="T70" s="41"/>
      <c r="U70" s="14"/>
      <c r="V70" s="22"/>
      <c r="W70" s="20"/>
    </row>
    <row r="71" spans="3:23" x14ac:dyDescent="0.25">
      <c r="C71" s="21"/>
      <c r="D71" s="22"/>
      <c r="E71" s="23"/>
      <c r="F71" s="23"/>
      <c r="G71" s="23"/>
      <c r="H71" s="39" t="s">
        <v>27</v>
      </c>
      <c r="I71" s="23">
        <v>7636</v>
      </c>
      <c r="J71" s="39"/>
      <c r="K71" s="23"/>
      <c r="L71" s="21">
        <v>1169.5</v>
      </c>
      <c r="M71" s="20"/>
      <c r="N71" s="23"/>
      <c r="O71" s="21"/>
      <c r="P71" s="21"/>
      <c r="Q71" s="20"/>
      <c r="R71" s="39"/>
      <c r="S71" s="23"/>
      <c r="T71" s="39"/>
      <c r="U71" s="23"/>
      <c r="V71" s="22"/>
      <c r="W71" s="20"/>
    </row>
    <row r="72" spans="3:23" ht="17.25" thickBot="1" x14ac:dyDescent="0.3">
      <c r="C72" s="27" t="s">
        <v>16</v>
      </c>
      <c r="D72" s="28"/>
      <c r="E72" s="29"/>
      <c r="F72" s="29"/>
      <c r="G72" s="29"/>
      <c r="H72" s="32"/>
      <c r="I72" s="29"/>
      <c r="J72" s="39"/>
      <c r="K72" s="23"/>
      <c r="L72" s="27"/>
      <c r="M72" s="48"/>
      <c r="N72" s="23"/>
      <c r="O72" s="21"/>
      <c r="P72" s="21"/>
      <c r="Q72" s="48"/>
      <c r="R72" s="32"/>
      <c r="S72" s="29"/>
      <c r="T72" s="39"/>
      <c r="U72" s="23"/>
      <c r="V72" s="22"/>
      <c r="W72" s="37">
        <f>G70+I70+I71+N70+L71+Y77</f>
        <v>43715.75</v>
      </c>
    </row>
    <row r="73" spans="3:23" x14ac:dyDescent="0.25">
      <c r="C73" s="12"/>
      <c r="D73" s="13"/>
      <c r="E73" s="14"/>
      <c r="F73" s="52"/>
      <c r="G73" s="23"/>
      <c r="H73" s="42"/>
      <c r="I73" s="23"/>
      <c r="J73" s="41"/>
      <c r="K73" s="14"/>
      <c r="L73" s="22">
        <v>49</v>
      </c>
      <c r="M73" s="20"/>
      <c r="N73" s="14"/>
      <c r="O73" s="45"/>
      <c r="P73" s="45"/>
      <c r="Q73" s="45"/>
      <c r="R73" s="38"/>
      <c r="S73" s="23"/>
      <c r="T73" s="41"/>
      <c r="U73" s="14"/>
      <c r="V73" s="14"/>
      <c r="W73" s="47"/>
    </row>
    <row r="74" spans="3:23" ht="17.25" thickBot="1" x14ac:dyDescent="0.3">
      <c r="C74" s="27" t="s">
        <v>30</v>
      </c>
      <c r="D74" s="28"/>
      <c r="E74" s="29"/>
      <c r="F74" s="29"/>
      <c r="G74" s="23"/>
      <c r="H74" s="32"/>
      <c r="I74" s="29"/>
      <c r="J74" s="32"/>
      <c r="K74" s="29"/>
      <c r="L74" s="28"/>
      <c r="M74" s="48"/>
      <c r="N74" s="29">
        <v>1176</v>
      </c>
      <c r="O74" s="48"/>
      <c r="P74" s="48"/>
      <c r="Q74" s="48"/>
      <c r="R74" s="51"/>
      <c r="S74" s="29"/>
      <c r="T74" s="32"/>
      <c r="U74" s="29"/>
      <c r="V74" s="29"/>
      <c r="W74" s="37">
        <f>L73+N74</f>
        <v>1225</v>
      </c>
    </row>
    <row r="75" spans="3:23" x14ac:dyDescent="0.25">
      <c r="C75" s="12"/>
      <c r="D75" s="13"/>
      <c r="E75" s="14"/>
      <c r="F75" s="14"/>
      <c r="G75" s="16"/>
      <c r="H75" s="45"/>
      <c r="I75" s="23"/>
      <c r="J75" s="39"/>
      <c r="K75" s="23"/>
      <c r="L75" s="22"/>
      <c r="M75" s="20"/>
      <c r="N75" s="22"/>
      <c r="O75" s="21"/>
      <c r="P75" s="21"/>
      <c r="Q75" s="21"/>
      <c r="R75" s="15"/>
      <c r="S75" s="45"/>
      <c r="T75" s="38"/>
      <c r="U75" s="22"/>
      <c r="V75" s="45"/>
      <c r="W75" s="20"/>
    </row>
    <row r="76" spans="3:23" ht="33" x14ac:dyDescent="0.25">
      <c r="C76" s="21"/>
      <c r="D76" s="22"/>
      <c r="E76" s="23"/>
      <c r="F76" s="23"/>
      <c r="G76" s="24"/>
      <c r="H76" s="57" t="s">
        <v>24</v>
      </c>
      <c r="I76" s="23">
        <v>11120</v>
      </c>
      <c r="J76" s="39"/>
      <c r="K76" s="23"/>
      <c r="L76" s="22"/>
      <c r="M76" s="20"/>
      <c r="N76" s="22"/>
      <c r="O76" s="21"/>
      <c r="P76" s="21"/>
      <c r="Q76" s="21"/>
      <c r="R76" s="18" t="s">
        <v>36</v>
      </c>
      <c r="S76" s="20">
        <v>1999</v>
      </c>
      <c r="T76" s="38"/>
      <c r="U76" s="22"/>
      <c r="V76" s="20"/>
      <c r="W76" s="20"/>
    </row>
    <row r="77" spans="3:23" ht="49.5" x14ac:dyDescent="0.25">
      <c r="C77" s="21"/>
      <c r="D77" s="22"/>
      <c r="E77" s="23"/>
      <c r="F77" s="23"/>
      <c r="G77" s="24">
        <v>10098</v>
      </c>
      <c r="H77" s="57" t="s">
        <v>26</v>
      </c>
      <c r="I77" s="23">
        <v>2980</v>
      </c>
      <c r="J77" s="42" t="s">
        <v>28</v>
      </c>
      <c r="K77" s="23">
        <v>12799</v>
      </c>
      <c r="L77" s="22"/>
      <c r="M77" s="20">
        <v>4097.17</v>
      </c>
      <c r="N77" s="22"/>
      <c r="O77" s="21"/>
      <c r="P77" s="21"/>
      <c r="Q77" s="21"/>
      <c r="R77" s="18"/>
      <c r="S77" s="20"/>
      <c r="T77" s="38"/>
      <c r="U77" s="22"/>
      <c r="V77" s="20">
        <v>25021</v>
      </c>
      <c r="W77" s="20"/>
    </row>
    <row r="78" spans="3:23" x14ac:dyDescent="0.25">
      <c r="C78" s="21"/>
      <c r="D78" s="22"/>
      <c r="E78" s="23"/>
      <c r="F78" s="23"/>
      <c r="G78" s="24">
        <v>49904.72</v>
      </c>
      <c r="H78" s="20"/>
      <c r="I78" s="23"/>
      <c r="J78" s="39"/>
      <c r="K78" s="23"/>
      <c r="L78" s="22">
        <v>3326.68</v>
      </c>
      <c r="M78" s="20"/>
      <c r="N78" s="22">
        <v>6144.4</v>
      </c>
      <c r="O78" s="21"/>
      <c r="P78" s="21"/>
      <c r="Q78" s="21"/>
      <c r="R78" s="18"/>
      <c r="S78" s="20"/>
      <c r="T78" s="38"/>
      <c r="U78" s="22"/>
      <c r="V78" s="20"/>
      <c r="W78" s="20"/>
    </row>
    <row r="79" spans="3:23" ht="17.25" thickBot="1" x14ac:dyDescent="0.3">
      <c r="C79" s="21" t="s">
        <v>1</v>
      </c>
      <c r="D79" s="22"/>
      <c r="E79" s="23"/>
      <c r="F79" s="29"/>
      <c r="G79" s="29"/>
      <c r="H79" s="48"/>
      <c r="I79" s="23"/>
      <c r="J79" s="39"/>
      <c r="K79" s="23"/>
      <c r="L79" s="22"/>
      <c r="M79" s="20"/>
      <c r="N79" s="22"/>
      <c r="O79" s="21"/>
      <c r="P79" s="21"/>
      <c r="Q79" s="21"/>
      <c r="R79" s="27"/>
      <c r="S79" s="48"/>
      <c r="T79" s="38"/>
      <c r="U79" s="22"/>
      <c r="V79" s="48"/>
      <c r="W79" s="20">
        <f>G77+G78+I77+K77+L78+M77+N78+S75+S76+V77+I76</f>
        <v>127489.96999999999</v>
      </c>
    </row>
    <row r="80" spans="3:23" ht="17.25" thickBot="1" x14ac:dyDescent="0.3">
      <c r="C80" s="3"/>
      <c r="D80" s="53"/>
      <c r="E80" s="54"/>
      <c r="F80" s="55">
        <f>SUM(F3:F79)</f>
        <v>382921.6</v>
      </c>
      <c r="G80" s="66">
        <f>SUM(G3:G79)</f>
        <v>607775.43000000005</v>
      </c>
      <c r="H80" s="66"/>
      <c r="I80" s="66">
        <f>SUM(I3:I79)</f>
        <v>1269558.48</v>
      </c>
      <c r="J80" s="66"/>
      <c r="K80" s="66">
        <f>SUM(K3:K79)</f>
        <v>119977</v>
      </c>
      <c r="L80" s="68">
        <f>SUM(L3:L79)</f>
        <v>56869.670000000013</v>
      </c>
      <c r="M80" s="67">
        <f>SUM(M3:M79)</f>
        <v>68563.77</v>
      </c>
      <c r="N80" s="73">
        <f>SUM(N3:N79)</f>
        <v>97133.99</v>
      </c>
      <c r="O80" s="66"/>
      <c r="P80" s="66">
        <f>SUM(P3:P79)</f>
        <v>501505.4</v>
      </c>
      <c r="Q80" s="66">
        <f>SUM(Q3:Q79)</f>
        <v>85133.8</v>
      </c>
      <c r="R80" s="66"/>
      <c r="S80" s="66">
        <f>SUM(S3:S79)</f>
        <v>24997.75</v>
      </c>
      <c r="T80" s="66"/>
      <c r="U80" s="66">
        <f>SUM(U3:U79)</f>
        <v>1830750</v>
      </c>
      <c r="V80" s="66">
        <f>SUM(V3:V79)</f>
        <v>96103</v>
      </c>
      <c r="W80" s="56">
        <f>W9+W15+W21+W25+W28+W39+W42+W45+W49+W54+W57+W61+W64+W67+W69+W72+W74+W79</f>
        <v>5141289.8899999997</v>
      </c>
    </row>
    <row r="85" spans="3:23" x14ac:dyDescent="0.25">
      <c r="U85" s="74"/>
    </row>
    <row r="87" spans="3:23" x14ac:dyDescent="0.25">
      <c r="R87" s="74"/>
    </row>
    <row r="88" spans="3:23" x14ac:dyDescent="0.25">
      <c r="C88" s="1" t="s">
        <v>56</v>
      </c>
      <c r="W88" s="74"/>
    </row>
    <row r="89" spans="3:23" x14ac:dyDescent="0.25">
      <c r="C89" s="1" t="s">
        <v>57</v>
      </c>
    </row>
    <row r="94" spans="3:23" x14ac:dyDescent="0.25">
      <c r="C94" s="76" t="s">
        <v>58</v>
      </c>
      <c r="D94" s="76" t="s">
        <v>59</v>
      </c>
    </row>
    <row r="95" spans="3:23" x14ac:dyDescent="0.25">
      <c r="C95" s="76">
        <v>508040264</v>
      </c>
      <c r="D95" s="76"/>
    </row>
  </sheetData>
  <pageMargins left="0" right="0" top="0" bottom="0" header="0" footer="0"/>
  <pageSetup paperSize="9" scale="40" orientation="landscape" r:id="rId1"/>
  <rowBreaks count="1" manualBreakCount="1">
    <brk id="49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01.10</vt:lpstr>
      <vt:lpstr>'01.10'!Область_печати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2020-10-08T11:30:31Z</dcterms:modified>
</cp:coreProperties>
</file>